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70" i="1"/>
  <c r="J170"/>
  <c r="I170"/>
  <c r="H170"/>
  <c r="G170"/>
  <c r="F170"/>
  <c r="B227" l="1"/>
  <c r="A227"/>
  <c r="L226"/>
  <c r="J226"/>
  <c r="I226"/>
  <c r="H226"/>
  <c r="G226"/>
  <c r="F226"/>
  <c r="B215"/>
  <c r="A215"/>
  <c r="L214"/>
  <c r="L227" s="1"/>
  <c r="J214"/>
  <c r="J227" s="1"/>
  <c r="I214"/>
  <c r="H214"/>
  <c r="H227" s="1"/>
  <c r="G214"/>
  <c r="G227" s="1"/>
  <c r="F214"/>
  <c r="F227" s="1"/>
  <c r="B205"/>
  <c r="A205"/>
  <c r="L204"/>
  <c r="J204"/>
  <c r="I204"/>
  <c r="H204"/>
  <c r="G204"/>
  <c r="F204"/>
  <c r="B193"/>
  <c r="A193"/>
  <c r="L192"/>
  <c r="J192"/>
  <c r="J205" s="1"/>
  <c r="I192"/>
  <c r="I205" s="1"/>
  <c r="H192"/>
  <c r="H205" s="1"/>
  <c r="G192"/>
  <c r="G205" s="1"/>
  <c r="F192"/>
  <c r="F205" s="1"/>
  <c r="B182"/>
  <c r="A182"/>
  <c r="L181"/>
  <c r="J181"/>
  <c r="I181"/>
  <c r="H181"/>
  <c r="H182" s="1"/>
  <c r="G181"/>
  <c r="G182" s="1"/>
  <c r="F181"/>
  <c r="F182" s="1"/>
  <c r="B171"/>
  <c r="A171"/>
  <c r="L182"/>
  <c r="J182"/>
  <c r="B161"/>
  <c r="A161"/>
  <c r="L160"/>
  <c r="J160"/>
  <c r="I160"/>
  <c r="H160"/>
  <c r="G160"/>
  <c r="F160"/>
  <c r="B149"/>
  <c r="A149"/>
  <c r="L148"/>
  <c r="L161" s="1"/>
  <c r="J148"/>
  <c r="J161" s="1"/>
  <c r="I148"/>
  <c r="H148"/>
  <c r="H161" s="1"/>
  <c r="G148"/>
  <c r="G161" s="1"/>
  <c r="F148"/>
  <c r="F161" s="1"/>
  <c r="B139"/>
  <c r="A139"/>
  <c r="L138"/>
  <c r="J138"/>
  <c r="I138"/>
  <c r="H138"/>
  <c r="G138"/>
  <c r="F138"/>
  <c r="B127"/>
  <c r="A127"/>
  <c r="L126"/>
  <c r="L139" s="1"/>
  <c r="J126"/>
  <c r="J139" s="1"/>
  <c r="I126"/>
  <c r="H126"/>
  <c r="G126"/>
  <c r="F126"/>
  <c r="B116"/>
  <c r="A116"/>
  <c r="L115"/>
  <c r="J115"/>
  <c r="I115"/>
  <c r="H115"/>
  <c r="G115"/>
  <c r="F115"/>
  <c r="B105"/>
  <c r="A105"/>
  <c r="L104"/>
  <c r="J104"/>
  <c r="J116" s="1"/>
  <c r="I104"/>
  <c r="I116" s="1"/>
  <c r="H104"/>
  <c r="H116" s="1"/>
  <c r="G104"/>
  <c r="G116" s="1"/>
  <c r="F104"/>
  <c r="F116" s="1"/>
  <c r="B95"/>
  <c r="A95"/>
  <c r="L94"/>
  <c r="J94"/>
  <c r="I94"/>
  <c r="H94"/>
  <c r="G94"/>
  <c r="F94"/>
  <c r="B83"/>
  <c r="A83"/>
  <c r="L82"/>
  <c r="L95" s="1"/>
  <c r="J82"/>
  <c r="J95" s="1"/>
  <c r="I82"/>
  <c r="I95" s="1"/>
  <c r="H82"/>
  <c r="G82"/>
  <c r="F82"/>
  <c r="B72"/>
  <c r="A72"/>
  <c r="L71"/>
  <c r="J71"/>
  <c r="I71"/>
  <c r="H71"/>
  <c r="G71"/>
  <c r="F71"/>
  <c r="B60"/>
  <c r="A60"/>
  <c r="L59"/>
  <c r="L72" s="1"/>
  <c r="J59"/>
  <c r="J72" s="1"/>
  <c r="I59"/>
  <c r="I72" s="1"/>
  <c r="H59"/>
  <c r="G59"/>
  <c r="G72" s="1"/>
  <c r="F59"/>
  <c r="B50"/>
  <c r="A50"/>
  <c r="L49"/>
  <c r="J49"/>
  <c r="I49"/>
  <c r="H49"/>
  <c r="G49"/>
  <c r="F49"/>
  <c r="B38"/>
  <c r="A38"/>
  <c r="L37"/>
  <c r="J37"/>
  <c r="I37"/>
  <c r="I50" s="1"/>
  <c r="H37"/>
  <c r="G37"/>
  <c r="F37"/>
  <c r="B28"/>
  <c r="A28"/>
  <c r="L27"/>
  <c r="J27"/>
  <c r="I27"/>
  <c r="H27"/>
  <c r="G27"/>
  <c r="F27"/>
  <c r="B16"/>
  <c r="A16"/>
  <c r="L15"/>
  <c r="L28" s="1"/>
  <c r="J15"/>
  <c r="J28" s="1"/>
  <c r="I15"/>
  <c r="I28" s="1"/>
  <c r="H15"/>
  <c r="H28" s="1"/>
  <c r="G15"/>
  <c r="F15"/>
  <c r="F28" s="1"/>
  <c r="I227" l="1"/>
  <c r="I139"/>
  <c r="G95"/>
  <c r="F95"/>
  <c r="F72"/>
  <c r="L50"/>
  <c r="J50"/>
  <c r="J228" s="1"/>
  <c r="F50"/>
  <c r="L205"/>
  <c r="I182"/>
  <c r="I161"/>
  <c r="F139"/>
  <c r="H139"/>
  <c r="G139"/>
  <c r="L116"/>
  <c r="H95"/>
  <c r="H72"/>
  <c r="H50"/>
  <c r="G50"/>
  <c r="G28"/>
  <c r="F228" l="1"/>
  <c r="L228"/>
  <c r="G228"/>
  <c r="I228"/>
  <c r="H228"/>
</calcChain>
</file>

<file path=xl/sharedStrings.xml><?xml version="1.0" encoding="utf-8"?>
<sst xmlns="http://schemas.openxmlformats.org/spreadsheetml/2006/main" count="415" uniqueCount="135">
  <si>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</si>
  <si>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</si>
  <si>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</si>
  <si>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</si>
  <si>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</si>
  <si>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</si>
  <si>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</si>
  <si>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</si>
  <si>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</si>
  <si>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</si>
  <si>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</si>
  <si>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</si>
  <si>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</si>
  <si>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</si>
  <si>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</si>
  <si>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</si>
  <si>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</si>
  <si>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</si>
  <si>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</si>
  <si>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</si>
  <si>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</si>
  <si>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</si>
  <si>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</si>
  <si>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</si>
  <si>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</si>
  <si>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</si>
  <si>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</si>
  <si>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</si>
  <si>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</si>
  <si>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</si>
  <si>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</si>
  <si>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</si>
  <si>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</si>
  <si>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</si>
  <si>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</si>
  <si>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</si>
  <si>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</si>
  <si>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</si>
  <si>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</si>
  <si>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</si>
  <si>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</si>
  <si>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</si>
  <si>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</si>
  <si>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</si>
  <si>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</si>
  <si>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</si>
  <si>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</si>
  <si>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</si>
  <si>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</si>
  <si>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</si>
  <si>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</si>
  <si>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</si>
  <si>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</si>
  <si>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</si>
  <si>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</si>
  <si>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</si>
  <si>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</si>
  <si>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</si>
  <si>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</si>
  <si>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</si>
  <si>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</si>
  <si>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</si>
  <si>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</si>
  <si>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</si>
  <si>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</si>
  <si>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</si>
  <si>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</si>
  <si>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</si>
  <si>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</si>
  <si>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</si>
  <si>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</si>
  <si>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</si>
  <si>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</si>
  <si>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</si>
  <si>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</si>
  <si>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</si>
  <si>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</si>
  <si>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</si>
  <si>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</si>
  <si>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</si>
  <si>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</si>
  <si>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</si>
  <si>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</si>
  <si>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</si>
  <si>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</si>
  <si>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</si>
  <si>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</si>
  <si>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</si>
  <si>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</si>
  <si>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</si>
  <si>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</si>
  <si>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</si>
  <si>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</si>
  <si>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</si>
  <si>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</si>
  <si>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</si>
  <si>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</si>
  <si>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</si>
  <si>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</si>
  <si>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</si>
  <si>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</si>
  <si>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</si>
  <si>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</si>
  <si>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</si>
  <si>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</si>
  <si>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</si>
  <si>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</si>
  <si>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</si>
  <si>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</si>
  <si>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</si>
  <si>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</si>
  <si>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</si>
  <si>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</si>
  <si>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</si>
  <si>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</si>
  <si>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</si>
  <si>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</si>
  <si>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</si>
  <si>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</si>
  <si>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</si>
  <si>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</si>
  <si>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</si>
  <si>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</si>
  <si>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</si>
  <si>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</si>
  <si>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</si>
  <si>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Ю.Б. Перетяткевич</t>
  </si>
  <si>
    <t>Управляющий ООО "Комбинат "Левобережный"</t>
  </si>
  <si>
    <t>Каша манная молочная вязкая с маслом сливочным</t>
  </si>
  <si>
    <t>262, 2013</t>
  </si>
  <si>
    <t>Компот из свежемороженых ягод (клубника)</t>
  </si>
  <si>
    <t>Компот из свежих яблок</t>
  </si>
  <si>
    <t>631, 2004</t>
  </si>
  <si>
    <t>Компот из свежих яблок и апельсинов</t>
  </si>
  <si>
    <t>МБОУ СОШ №49 имени В.И. Поткина, г. Новосибирск, ул. Урманова, 26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</si>
</sst>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63" customWidth="1"/>
    <col min="5" max="5" width="52.54296875" style="66" customWidth="1"/>
    <col min="6" max="6" width="9.26953125" style="2" customWidth="1"/>
    <col min="7" max="7" width="10" style="76" customWidth="1"/>
    <col min="8" max="8" width="7.54296875" style="76" customWidth="1"/>
    <col min="9" max="9" width="6.81640625" style="76" customWidth="1"/>
    <col min="10" max="10" width="8.1796875" style="76" customWidth="1"/>
    <col min="11" max="11" width="10" style="2" customWidth="1"/>
    <col min="12" max="12" width="9.1796875" style="44"/>
    <col min="13" max="16384" width="9.1796875" style="2"/>
  </cols>
  <sheetData>
    <row r="1" spans="1:12" ht="33" customHeight="1">
      <c r="A1" s="1" t="s">
        <v>7</v>
      </c>
      <c r="C1" s="91" t="s">
        <v>134</v>
      </c>
      <c r="D1" s="92"/>
      <c r="E1" s="92"/>
      <c r="F1" s="9" t="s">
        <v>16</v>
      </c>
      <c r="G1" s="76" t="s">
        <v>17</v>
      </c>
      <c r="H1" s="93" t="s">
        <v>127</v>
      </c>
      <c r="I1" s="93"/>
      <c r="J1" s="93"/>
      <c r="K1" s="93"/>
    </row>
    <row r="2" spans="1:12" ht="18">
      <c r="A2" s="27" t="s">
        <v>6</v>
      </c>
      <c r="C2" s="2"/>
      <c r="G2" s="76" t="s">
        <v>18</v>
      </c>
      <c r="H2" s="93" t="s">
        <v>126</v>
      </c>
      <c r="I2" s="93"/>
      <c r="J2" s="93"/>
      <c r="K2" s="93"/>
    </row>
    <row r="3" spans="1:12" ht="17.25" customHeight="1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3</v>
      </c>
      <c r="J3" s="36">
        <v>2025</v>
      </c>
      <c r="K3" s="37"/>
    </row>
    <row r="4" spans="1:12">
      <c r="C4" s="2"/>
      <c r="D4" s="4"/>
      <c r="H4" s="77" t="s">
        <v>36</v>
      </c>
      <c r="I4" s="77" t="s">
        <v>37</v>
      </c>
      <c r="J4" s="77" t="s">
        <v>38</v>
      </c>
    </row>
    <row r="5" spans="1:12" ht="31.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14.5">
      <c r="A6" s="14">
        <v>1</v>
      </c>
      <c r="B6" s="15">
        <v>1</v>
      </c>
      <c r="C6" s="16" t="s">
        <v>20</v>
      </c>
      <c r="D6" s="60" t="s">
        <v>21</v>
      </c>
      <c r="E6" s="62" t="s">
        <v>101</v>
      </c>
      <c r="F6" s="56">
        <v>200</v>
      </c>
      <c r="G6" s="79">
        <v>9</v>
      </c>
      <c r="H6" s="79">
        <v>11</v>
      </c>
      <c r="I6" s="79">
        <v>39</v>
      </c>
      <c r="J6" s="79">
        <v>287</v>
      </c>
      <c r="K6" s="57" t="s">
        <v>102</v>
      </c>
      <c r="L6" s="58">
        <v>82.26</v>
      </c>
    </row>
    <row r="7" spans="1:12" ht="14.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4.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4.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4.5">
      <c r="A10" s="17"/>
      <c r="B10" s="11"/>
      <c r="C10" s="8"/>
      <c r="D10" s="59" t="s">
        <v>24</v>
      </c>
      <c r="E10" s="71"/>
      <c r="F10" s="72"/>
      <c r="G10" s="86"/>
      <c r="H10" s="86"/>
      <c r="I10" s="86"/>
      <c r="J10" s="86"/>
      <c r="K10" s="73"/>
      <c r="L10" s="74"/>
    </row>
    <row r="11" spans="1:12" ht="14.5">
      <c r="A11" s="17"/>
      <c r="B11" s="11"/>
      <c r="C11" s="8"/>
      <c r="D11" s="59" t="s">
        <v>32</v>
      </c>
      <c r="E11" s="61" t="s">
        <v>43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44</v>
      </c>
      <c r="L11" s="49">
        <v>0</v>
      </c>
    </row>
    <row r="12" spans="1:12" ht="14.5">
      <c r="A12" s="17"/>
      <c r="B12" s="11"/>
      <c r="C12" s="8"/>
      <c r="D12" s="59" t="s">
        <v>30</v>
      </c>
      <c r="E12" s="61" t="s">
        <v>89</v>
      </c>
      <c r="F12" s="42">
        <v>200</v>
      </c>
      <c r="G12" s="81">
        <v>0</v>
      </c>
      <c r="H12" s="81">
        <v>0</v>
      </c>
      <c r="I12" s="81">
        <v>22</v>
      </c>
      <c r="J12" s="81">
        <v>90</v>
      </c>
      <c r="K12" s="43" t="s">
        <v>52</v>
      </c>
      <c r="L12" s="49">
        <v>0</v>
      </c>
    </row>
    <row r="13" spans="1:12" ht="14.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4.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4.5">
      <c r="A15" s="18"/>
      <c r="B15" s="12"/>
      <c r="C15" s="6"/>
      <c r="D15" s="65" t="s">
        <v>33</v>
      </c>
      <c r="E15" s="69"/>
      <c r="F15" s="13">
        <f>SUM(F6:F14)</f>
        <v>660</v>
      </c>
      <c r="G15" s="82">
        <f>SUM(G6:G14)</f>
        <v>12.759999999999998</v>
      </c>
      <c r="H15" s="82">
        <f>SUM(H6:H14)</f>
        <v>11.559999999999999</v>
      </c>
      <c r="I15" s="82">
        <f>SUM(I6:I14)</f>
        <v>93.15</v>
      </c>
      <c r="J15" s="82">
        <f>SUM(J6:J14)</f>
        <v>525.70000000000005</v>
      </c>
      <c r="K15" s="19"/>
      <c r="L15" s="50">
        <f>SUM(L6:L14)</f>
        <v>82.26</v>
      </c>
    </row>
    <row r="16" spans="1:12" ht="14.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4.5">
      <c r="A17" s="17"/>
      <c r="B17" s="11"/>
      <c r="C17" s="8"/>
      <c r="D17" s="59" t="s">
        <v>27</v>
      </c>
      <c r="E17" s="61" t="s">
        <v>90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91</v>
      </c>
      <c r="L17" s="49">
        <v>82.26</v>
      </c>
    </row>
    <row r="18" spans="1:12" ht="14.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4.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4.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4.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4.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">
      <c r="A23" s="17"/>
      <c r="B23" s="11"/>
      <c r="C23" s="8"/>
      <c r="D23" s="59" t="s">
        <v>21</v>
      </c>
      <c r="E23" s="61" t="s">
        <v>109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92</v>
      </c>
      <c r="L23" s="55">
        <v>0</v>
      </c>
    </row>
    <row r="24" spans="1:12" ht="14.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4.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4.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4.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" thickBot="1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1360</v>
      </c>
      <c r="G28" s="84">
        <f t="shared" ref="G28:J28" si="2">G15+G27</f>
        <v>35.9</v>
      </c>
      <c r="H28" s="84">
        <f t="shared" si="2"/>
        <v>45.86</v>
      </c>
      <c r="I28" s="84">
        <f t="shared" si="2"/>
        <v>185.06</v>
      </c>
      <c r="J28" s="84">
        <f t="shared" si="2"/>
        <v>1294.5200000000002</v>
      </c>
      <c r="K28" s="52"/>
      <c r="L28" s="51">
        <f t="shared" ref="L28" si="3">L15+L27</f>
        <v>164.52</v>
      </c>
    </row>
    <row r="29" spans="1:12" ht="14.5">
      <c r="A29" s="14">
        <v>1</v>
      </c>
      <c r="B29" s="15">
        <v>2</v>
      </c>
      <c r="C29" s="16" t="s">
        <v>20</v>
      </c>
      <c r="D29" s="60" t="s">
        <v>21</v>
      </c>
      <c r="E29" s="62" t="s">
        <v>128</v>
      </c>
      <c r="F29" s="56">
        <v>200</v>
      </c>
      <c r="G29" s="79">
        <v>3</v>
      </c>
      <c r="H29" s="79">
        <v>7</v>
      </c>
      <c r="I29" s="79">
        <v>31</v>
      </c>
      <c r="J29" s="79">
        <v>196</v>
      </c>
      <c r="K29" s="57" t="s">
        <v>129</v>
      </c>
      <c r="L29" s="58">
        <v>82.26</v>
      </c>
    </row>
    <row r="30" spans="1:12" ht="14.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4.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4.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4.5">
      <c r="A33" s="17"/>
      <c r="B33" s="11"/>
      <c r="C33" s="8"/>
      <c r="D33" s="59" t="s">
        <v>24</v>
      </c>
      <c r="E33" s="61" t="s">
        <v>63</v>
      </c>
      <c r="F33" s="42">
        <v>150</v>
      </c>
      <c r="G33" s="81">
        <v>1</v>
      </c>
      <c r="H33" s="81">
        <v>1</v>
      </c>
      <c r="I33" s="81">
        <v>15</v>
      </c>
      <c r="J33" s="81">
        <v>67</v>
      </c>
      <c r="K33" s="43" t="s">
        <v>64</v>
      </c>
      <c r="L33" s="49">
        <v>0</v>
      </c>
    </row>
    <row r="34" spans="1:12" ht="14.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4.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4.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4.5">
      <c r="A37" s="18"/>
      <c r="B37" s="12"/>
      <c r="C37" s="6"/>
      <c r="D37" s="65" t="s">
        <v>33</v>
      </c>
      <c r="E37" s="69"/>
      <c r="F37" s="13">
        <f>SUM(F29:F36)</f>
        <v>600</v>
      </c>
      <c r="G37" s="82">
        <f t="shared" ref="G37" si="4">SUM(G29:G36)</f>
        <v>10.829999999999998</v>
      </c>
      <c r="H37" s="82">
        <f t="shared" ref="H37" si="5">SUM(H29:H36)</f>
        <v>11.18</v>
      </c>
      <c r="I37" s="82">
        <f t="shared" ref="I37" si="6">SUM(I29:I36)</f>
        <v>88.04</v>
      </c>
      <c r="J37" s="82">
        <f t="shared" ref="J37:L37" si="7">SUM(J29:J36)</f>
        <v>487.09000000000003</v>
      </c>
      <c r="K37" s="19"/>
      <c r="L37" s="50">
        <f t="shared" si="7"/>
        <v>82.26</v>
      </c>
    </row>
    <row r="38" spans="1:12" ht="14.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4.5">
      <c r="A39" s="17"/>
      <c r="B39" s="11"/>
      <c r="C39" s="8"/>
      <c r="D39" s="59" t="s">
        <v>27</v>
      </c>
      <c r="E39" s="61" t="s">
        <v>103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104</v>
      </c>
      <c r="L39" s="49">
        <v>82.26</v>
      </c>
    </row>
    <row r="40" spans="1:12" ht="14.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4.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4.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4.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4.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7.5">
      <c r="A45" s="17"/>
      <c r="B45" s="11"/>
      <c r="C45" s="8"/>
      <c r="D45" s="59" t="s">
        <v>21</v>
      </c>
      <c r="E45" s="61" t="s">
        <v>110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111</v>
      </c>
      <c r="L45" s="55">
        <v>0</v>
      </c>
    </row>
    <row r="46" spans="1:12" ht="14.5">
      <c r="A46" s="17"/>
      <c r="B46" s="11"/>
      <c r="C46" s="8"/>
      <c r="D46" s="59" t="s">
        <v>50</v>
      </c>
      <c r="E46" s="61" t="s">
        <v>130</v>
      </c>
      <c r="F46" s="42">
        <v>200</v>
      </c>
      <c r="G46" s="81">
        <v>0</v>
      </c>
      <c r="H46" s="81">
        <v>0</v>
      </c>
      <c r="I46" s="81">
        <v>17</v>
      </c>
      <c r="J46" s="81">
        <v>67</v>
      </c>
      <c r="K46" s="43" t="s">
        <v>112</v>
      </c>
      <c r="L46" s="49">
        <v>0</v>
      </c>
    </row>
    <row r="47" spans="1:12" ht="14.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4.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4.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23.92</v>
      </c>
      <c r="H49" s="82">
        <f>SUM(H38:H48)</f>
        <v>29.88</v>
      </c>
      <c r="I49" s="82">
        <f>SUM(I38:I48)</f>
        <v>104.28999999999999</v>
      </c>
      <c r="J49" s="82">
        <f>SUM(J38:J48)</f>
        <v>780.73</v>
      </c>
      <c r="K49" s="19"/>
      <c r="L49" s="50">
        <f>SUM(L38:L48)</f>
        <v>82.26</v>
      </c>
    </row>
    <row r="50" spans="1:12" ht="15.75" customHeight="1" thickBot="1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1320</v>
      </c>
      <c r="G50" s="84">
        <f>G37+G49</f>
        <v>34.75</v>
      </c>
      <c r="H50" s="84">
        <f>H37+H49</f>
        <v>41.06</v>
      </c>
      <c r="I50" s="84">
        <f>I37+I49</f>
        <v>192.32999999999998</v>
      </c>
      <c r="J50" s="84">
        <f>J37+J49</f>
        <v>1267.8200000000002</v>
      </c>
      <c r="K50" s="52"/>
      <c r="L50" s="51">
        <f>L37+L49</f>
        <v>164.52</v>
      </c>
    </row>
    <row r="51" spans="1:12" ht="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4.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4.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4.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4.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4.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4.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4.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4.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4.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4.5">
      <c r="A61" s="17"/>
      <c r="B61" s="11"/>
      <c r="C61" s="8"/>
      <c r="D61" s="59" t="s">
        <v>27</v>
      </c>
      <c r="E61" s="41" t="s">
        <v>99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100</v>
      </c>
      <c r="L61" s="49">
        <v>82.26</v>
      </c>
    </row>
    <row r="62" spans="1:12" ht="14.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4.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4.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4.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4.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7.5">
      <c r="A67" s="17"/>
      <c r="B67" s="11"/>
      <c r="C67" s="8"/>
      <c r="D67" s="59" t="s">
        <v>21</v>
      </c>
      <c r="E67" s="61" t="s">
        <v>114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115</v>
      </c>
      <c r="L67" s="55">
        <v>0</v>
      </c>
    </row>
    <row r="68" spans="1:12" ht="14.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4.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4.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4.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thickBot="1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25">
      <c r="A73" s="14">
        <v>1</v>
      </c>
      <c r="B73" s="15">
        <v>4</v>
      </c>
      <c r="C73" s="16" t="s">
        <v>20</v>
      </c>
      <c r="D73" s="60" t="s">
        <v>21</v>
      </c>
      <c r="E73" s="38" t="s">
        <v>93</v>
      </c>
      <c r="F73" s="56">
        <v>200</v>
      </c>
      <c r="G73" s="79">
        <v>8</v>
      </c>
      <c r="H73" s="79">
        <v>13</v>
      </c>
      <c r="I73" s="79">
        <v>27</v>
      </c>
      <c r="J73" s="79">
        <v>257</v>
      </c>
      <c r="K73" s="57" t="s">
        <v>94</v>
      </c>
      <c r="L73" s="58">
        <v>82.26</v>
      </c>
    </row>
    <row r="74" spans="1:12" ht="14.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4.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4.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4.5">
      <c r="A77" s="17"/>
      <c r="B77" s="11"/>
      <c r="C77" s="8"/>
      <c r="D77" s="59" t="s">
        <v>24</v>
      </c>
      <c r="E77" s="61" t="s">
        <v>51</v>
      </c>
      <c r="F77" s="42">
        <v>125</v>
      </c>
      <c r="G77" s="81">
        <v>0</v>
      </c>
      <c r="H77" s="81">
        <v>0</v>
      </c>
      <c r="I77" s="81">
        <v>11</v>
      </c>
      <c r="J77" s="81">
        <v>45</v>
      </c>
      <c r="K77" s="43" t="s">
        <v>52</v>
      </c>
      <c r="L77" s="49">
        <v>0</v>
      </c>
    </row>
    <row r="78" spans="1:12" ht="14.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4.5">
      <c r="A79" s="17"/>
      <c r="B79" s="11"/>
      <c r="C79" s="8"/>
      <c r="D79" s="59" t="s">
        <v>45</v>
      </c>
      <c r="E79" s="41" t="s">
        <v>46</v>
      </c>
      <c r="F79" s="42">
        <v>10</v>
      </c>
      <c r="G79" s="81">
        <v>2</v>
      </c>
      <c r="H79" s="81">
        <v>3</v>
      </c>
      <c r="I79" s="81">
        <v>0</v>
      </c>
      <c r="J79" s="81">
        <v>35</v>
      </c>
      <c r="K79" s="43" t="s">
        <v>47</v>
      </c>
      <c r="L79" s="49">
        <v>0</v>
      </c>
    </row>
    <row r="80" spans="1:12" ht="14.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4.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4.5">
      <c r="A82" s="18"/>
      <c r="B82" s="12"/>
      <c r="C82" s="6"/>
      <c r="D82" s="65" t="s">
        <v>33</v>
      </c>
      <c r="E82" s="69"/>
      <c r="F82" s="13">
        <f>SUM(F73:F81)</f>
        <v>600</v>
      </c>
      <c r="G82" s="82">
        <f t="shared" ref="G82" si="20">SUM(G73:G81)</f>
        <v>13.85</v>
      </c>
      <c r="H82" s="82">
        <f t="shared" ref="H82" si="21">SUM(H73:H81)</f>
        <v>16.579999999999998</v>
      </c>
      <c r="I82" s="82">
        <f t="shared" ref="I82" si="22">SUM(I73:I81)</f>
        <v>70.31</v>
      </c>
      <c r="J82" s="82">
        <f t="shared" ref="J82:L82" si="23">SUM(J73:J81)</f>
        <v>486.81000000000006</v>
      </c>
      <c r="K82" s="19"/>
      <c r="L82" s="50">
        <f t="shared" si="23"/>
        <v>82.26</v>
      </c>
    </row>
    <row r="83" spans="1:12" ht="14.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4.5">
      <c r="A84" s="17"/>
      <c r="B84" s="11"/>
      <c r="C84" s="8"/>
      <c r="D84" s="59" t="s">
        <v>27</v>
      </c>
      <c r="E84" s="41" t="s">
        <v>95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96</v>
      </c>
      <c r="L84" s="49">
        <v>82.26</v>
      </c>
    </row>
    <row r="85" spans="1:12" ht="14.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4.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4.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4.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4.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7.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4.5">
      <c r="A91" s="17"/>
      <c r="B91" s="11"/>
      <c r="C91" s="8"/>
      <c r="D91" s="59" t="s">
        <v>50</v>
      </c>
      <c r="E91" s="41" t="s">
        <v>131</v>
      </c>
      <c r="F91" s="42">
        <v>200</v>
      </c>
      <c r="G91" s="81">
        <v>0</v>
      </c>
      <c r="H91" s="81">
        <v>0</v>
      </c>
      <c r="I91" s="81">
        <v>17</v>
      </c>
      <c r="J91" s="81">
        <v>69</v>
      </c>
      <c r="K91" s="43" t="s">
        <v>132</v>
      </c>
      <c r="L91" s="49">
        <v>0</v>
      </c>
    </row>
    <row r="92" spans="1:12" ht="14.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4.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4.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</v>
      </c>
      <c r="H94" s="82">
        <f t="shared" ref="H94" si="25">SUM(H83:H93)</f>
        <v>25.160000000000004</v>
      </c>
      <c r="I94" s="82">
        <f t="shared" ref="I94" si="26">SUM(I83:I93)</f>
        <v>96.75</v>
      </c>
      <c r="J94" s="82">
        <f t="shared" ref="J94:L94" si="27">SUM(J83:J93)</f>
        <v>714.5</v>
      </c>
      <c r="K94" s="19"/>
      <c r="L94" s="50">
        <f t="shared" si="27"/>
        <v>82.26</v>
      </c>
    </row>
    <row r="95" spans="1:12" ht="15.75" customHeight="1" thickBot="1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1310</v>
      </c>
      <c r="G95" s="84">
        <f t="shared" ref="G95" si="28">G82+G94</f>
        <v>38.85</v>
      </c>
      <c r="H95" s="84">
        <f t="shared" ref="H95" si="29">H82+H94</f>
        <v>41.74</v>
      </c>
      <c r="I95" s="84">
        <f t="shared" ref="I95" si="30">I82+I94</f>
        <v>167.06</v>
      </c>
      <c r="J95" s="84">
        <f t="shared" ref="J95:L95" si="31">J82+J94</f>
        <v>1201.31</v>
      </c>
      <c r="K95" s="52"/>
      <c r="L95" s="51">
        <f t="shared" si="31"/>
        <v>164.52</v>
      </c>
    </row>
    <row r="96" spans="1:12" ht="14.5">
      <c r="A96" s="14">
        <v>1</v>
      </c>
      <c r="B96" s="15">
        <v>5</v>
      </c>
      <c r="C96" s="16" t="s">
        <v>20</v>
      </c>
      <c r="D96" s="60" t="s">
        <v>21</v>
      </c>
      <c r="E96" s="62" t="s">
        <v>105</v>
      </c>
      <c r="F96" s="56">
        <v>250</v>
      </c>
      <c r="G96" s="79">
        <v>22</v>
      </c>
      <c r="H96" s="79">
        <v>14</v>
      </c>
      <c r="I96" s="79">
        <v>53</v>
      </c>
      <c r="J96" s="79">
        <v>427</v>
      </c>
      <c r="K96" s="57" t="s">
        <v>106</v>
      </c>
      <c r="L96" s="58">
        <v>82.26</v>
      </c>
    </row>
    <row r="97" spans="1:12" ht="14.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4.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4.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4.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4.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4.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4.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4.5">
      <c r="A104" s="18"/>
      <c r="B104" s="12"/>
      <c r="C104" s="6"/>
      <c r="D104" s="65" t="s">
        <v>33</v>
      </c>
      <c r="E104" s="69"/>
      <c r="F104" s="13">
        <f>SUM(F96:F103)</f>
        <v>510</v>
      </c>
      <c r="G104" s="82">
        <f t="shared" ref="G104" si="32">SUM(G96:G103)</f>
        <v>25.76</v>
      </c>
      <c r="H104" s="82">
        <f t="shared" ref="H104" si="33">SUM(H96:H103)</f>
        <v>14.559999999999999</v>
      </c>
      <c r="I104" s="82">
        <f t="shared" ref="I104" si="34">SUM(I96:I103)</f>
        <v>85.15</v>
      </c>
      <c r="J104" s="82">
        <f t="shared" ref="J104:L104" si="35">SUM(J96:J103)</f>
        <v>575.70000000000005</v>
      </c>
      <c r="K104" s="19"/>
      <c r="L104" s="50">
        <f t="shared" si="35"/>
        <v>82.26</v>
      </c>
    </row>
    <row r="105" spans="1:12" ht="14.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4.5">
      <c r="A106" s="17"/>
      <c r="B106" s="11"/>
      <c r="C106" s="8"/>
      <c r="D106" s="59" t="s">
        <v>27</v>
      </c>
      <c r="E106" s="41" t="s">
        <v>107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108</v>
      </c>
      <c r="L106" s="49">
        <v>82.26</v>
      </c>
    </row>
    <row r="107" spans="1:12" ht="14.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4.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4.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4.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4.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7.5">
      <c r="A112" s="17"/>
      <c r="B112" s="11"/>
      <c r="C112" s="8"/>
      <c r="D112" s="59" t="s">
        <v>21</v>
      </c>
      <c r="E112" s="61" t="s">
        <v>116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117</v>
      </c>
      <c r="L112" s="55">
        <v>0</v>
      </c>
    </row>
    <row r="113" spans="1:12" ht="14.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4.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4.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1240</v>
      </c>
      <c r="G116" s="84">
        <f>G104+G115</f>
        <v>47.34</v>
      </c>
      <c r="H116" s="84">
        <f>H104+H115</f>
        <v>39.22</v>
      </c>
      <c r="I116" s="84">
        <f>I104+I115</f>
        <v>186.78</v>
      </c>
      <c r="J116" s="84">
        <f>J104+J115</f>
        <v>1290.47</v>
      </c>
      <c r="K116" s="52"/>
      <c r="L116" s="51">
        <f>L104+L115</f>
        <v>164.52</v>
      </c>
    </row>
    <row r="117" spans="1:12" ht="14.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4.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4.5">
      <c r="A119" s="17"/>
      <c r="B119" s="11"/>
      <c r="C119" s="8"/>
      <c r="D119" s="59" t="s">
        <v>22</v>
      </c>
      <c r="E119" s="41" t="s">
        <v>61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62</v>
      </c>
      <c r="L119" s="49">
        <v>0</v>
      </c>
    </row>
    <row r="120" spans="1:12" ht="14.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4.5">
      <c r="A121" s="17"/>
      <c r="B121" s="11"/>
      <c r="C121" s="8"/>
      <c r="D121" s="59" t="s">
        <v>24</v>
      </c>
      <c r="E121" s="61" t="s">
        <v>51</v>
      </c>
      <c r="F121" s="42">
        <v>125</v>
      </c>
      <c r="G121" s="81">
        <v>0</v>
      </c>
      <c r="H121" s="81">
        <v>0</v>
      </c>
      <c r="I121" s="81">
        <v>11</v>
      </c>
      <c r="J121" s="81">
        <v>45</v>
      </c>
      <c r="K121" s="43" t="s">
        <v>52</v>
      </c>
      <c r="L121" s="49">
        <v>0</v>
      </c>
    </row>
    <row r="122" spans="1:12" ht="14.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4.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4.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4.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4.5">
      <c r="A126" s="18"/>
      <c r="B126" s="12"/>
      <c r="C126" s="6"/>
      <c r="D126" s="65" t="s">
        <v>33</v>
      </c>
      <c r="E126" s="69"/>
      <c r="F126" s="13">
        <f>SUM(F117:F125)</f>
        <v>595</v>
      </c>
      <c r="G126" s="82">
        <f>SUM(G117:G125)</f>
        <v>13.77</v>
      </c>
      <c r="H126" s="82">
        <f>SUM(H117:H125)</f>
        <v>14.04</v>
      </c>
      <c r="I126" s="82">
        <f>SUM(I117:I125)</f>
        <v>78</v>
      </c>
      <c r="J126" s="82">
        <f>SUM(J117:J125)</f>
        <v>494.41999999999996</v>
      </c>
      <c r="K126" s="19"/>
      <c r="L126" s="50">
        <f>SUM(L117:L125)</f>
        <v>82.26</v>
      </c>
    </row>
    <row r="127" spans="1:12" ht="14.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4.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4.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4.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4.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4.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4.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4.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4.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4.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4.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4.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" thickBot="1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1315</v>
      </c>
      <c r="G139" s="84">
        <f t="shared" ref="G139" si="38">G126+G138</f>
        <v>38.479999999999997</v>
      </c>
      <c r="H139" s="84">
        <f t="shared" ref="H139" si="39">H126+H138</f>
        <v>50.72</v>
      </c>
      <c r="I139" s="84">
        <f t="shared" ref="I139" si="40">I126+I138</f>
        <v>199.59</v>
      </c>
      <c r="J139" s="84">
        <f t="shared" ref="J139:L139" si="41">J126+J138</f>
        <v>1409.75</v>
      </c>
      <c r="K139" s="52"/>
      <c r="L139" s="51">
        <f t="shared" si="41"/>
        <v>164.52</v>
      </c>
    </row>
    <row r="140" spans="1:12" ht="14.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4.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4.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4.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4.5">
      <c r="A144" s="17"/>
      <c r="B144" s="11"/>
      <c r="C144" s="8"/>
      <c r="D144" s="59" t="s">
        <v>24</v>
      </c>
      <c r="E144" s="61" t="s">
        <v>63</v>
      </c>
      <c r="F144" s="42">
        <v>150</v>
      </c>
      <c r="G144" s="81">
        <v>1</v>
      </c>
      <c r="H144" s="81">
        <v>1</v>
      </c>
      <c r="I144" s="81">
        <v>15</v>
      </c>
      <c r="J144" s="81">
        <v>67</v>
      </c>
      <c r="K144" s="43" t="s">
        <v>64</v>
      </c>
      <c r="L144" s="49">
        <v>0</v>
      </c>
    </row>
    <row r="145" spans="1:12" ht="14.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4.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4.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4.5">
      <c r="A148" s="18"/>
      <c r="B148" s="12"/>
      <c r="C148" s="6"/>
      <c r="D148" s="65" t="s">
        <v>33</v>
      </c>
      <c r="E148" s="69"/>
      <c r="F148" s="13">
        <f>SUM(F140:F147)</f>
        <v>600</v>
      </c>
      <c r="G148" s="82">
        <f>SUM(G140:G147)</f>
        <v>14.209999999999999</v>
      </c>
      <c r="H148" s="82">
        <f>SUM(H140:H147)</f>
        <v>14.62</v>
      </c>
      <c r="I148" s="82">
        <f>SUM(I140:I147)</f>
        <v>94.15</v>
      </c>
      <c r="J148" s="82">
        <f>SUM(J140:J147)</f>
        <v>559.04000000000008</v>
      </c>
      <c r="K148" s="19"/>
      <c r="L148" s="50">
        <f>SUM(L140:L147)</f>
        <v>82.26</v>
      </c>
    </row>
    <row r="149" spans="1:12" ht="14.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4.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4.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4.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4.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4.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4.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7.5">
      <c r="A156" s="17"/>
      <c r="B156" s="11"/>
      <c r="C156" s="8"/>
      <c r="D156" s="59" t="s">
        <v>21</v>
      </c>
      <c r="E156" s="61" t="s">
        <v>119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120</v>
      </c>
      <c r="L156" s="55">
        <v>0</v>
      </c>
    </row>
    <row r="157" spans="1:12" ht="14.5">
      <c r="A157" s="17"/>
      <c r="B157" s="11"/>
      <c r="C157" s="8"/>
      <c r="D157" s="59" t="s">
        <v>50</v>
      </c>
      <c r="E157" s="41" t="s">
        <v>87</v>
      </c>
      <c r="F157" s="42">
        <v>200</v>
      </c>
      <c r="G157" s="81">
        <v>0.3</v>
      </c>
      <c r="H157" s="81">
        <v>0</v>
      </c>
      <c r="I157" s="81">
        <v>14.5</v>
      </c>
      <c r="J157" s="81">
        <v>59.2</v>
      </c>
      <c r="K157" s="43" t="s">
        <v>88</v>
      </c>
      <c r="L157" s="49">
        <v>0</v>
      </c>
    </row>
    <row r="158" spans="1:12" ht="14.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4.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4.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26.000000000000004</v>
      </c>
      <c r="H160" s="82">
        <f t="shared" si="42"/>
        <v>28.92</v>
      </c>
      <c r="I160" s="82">
        <f t="shared" si="42"/>
        <v>99.88</v>
      </c>
      <c r="J160" s="82">
        <f t="shared" si="42"/>
        <v>763.83</v>
      </c>
      <c r="K160" s="19"/>
      <c r="L160" s="50">
        <f t="shared" ref="L160" si="43">SUM(L149:L159)</f>
        <v>82.26</v>
      </c>
    </row>
    <row r="161" spans="1:12" ht="15" thickBot="1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1310</v>
      </c>
      <c r="G161" s="84">
        <f t="shared" ref="G161" si="44">G148+G160</f>
        <v>40.21</v>
      </c>
      <c r="H161" s="84">
        <f t="shared" ref="H161" si="45">H148+H160</f>
        <v>43.54</v>
      </c>
      <c r="I161" s="84">
        <f t="shared" ref="I161" si="46">I148+I160</f>
        <v>194.03</v>
      </c>
      <c r="J161" s="84">
        <f t="shared" ref="J161:L161" si="47">J148+J160</f>
        <v>1322.8700000000001</v>
      </c>
      <c r="K161" s="52"/>
      <c r="L161" s="51">
        <f t="shared" si="47"/>
        <v>164.52</v>
      </c>
    </row>
    <row r="162" spans="1:12" ht="14.5">
      <c r="A162" s="14">
        <v>2</v>
      </c>
      <c r="B162" s="15">
        <v>3</v>
      </c>
      <c r="C162" s="16" t="s">
        <v>20</v>
      </c>
      <c r="D162" s="60" t="s">
        <v>21</v>
      </c>
      <c r="E162" s="62" t="s">
        <v>118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4.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4.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4.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4.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4.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4.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4.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4.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4.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4.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4.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4.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4.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4.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7.5">
      <c r="A178" s="17"/>
      <c r="B178" s="11"/>
      <c r="C178" s="8"/>
      <c r="D178" s="59" t="s">
        <v>21</v>
      </c>
      <c r="E178" s="61" t="s">
        <v>121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4.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4.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4.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4.5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4.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4.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4.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4.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4.5">
      <c r="A187" s="17"/>
      <c r="B187" s="11"/>
      <c r="C187" s="8"/>
      <c r="D187" s="59" t="s">
        <v>24</v>
      </c>
      <c r="E187" s="68"/>
      <c r="F187" s="31"/>
      <c r="G187" s="80"/>
      <c r="H187" s="80"/>
      <c r="I187" s="80"/>
      <c r="J187" s="80"/>
      <c r="K187" s="32"/>
      <c r="L187" s="48"/>
    </row>
    <row r="188" spans="1:12" ht="14.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4.5">
      <c r="A189" s="17"/>
      <c r="B189" s="11"/>
      <c r="C189" s="8"/>
      <c r="D189" s="59" t="s">
        <v>30</v>
      </c>
      <c r="E189" s="61" t="s">
        <v>89</v>
      </c>
      <c r="F189" s="42">
        <v>200</v>
      </c>
      <c r="G189" s="81">
        <v>0</v>
      </c>
      <c r="H189" s="81">
        <v>0</v>
      </c>
      <c r="I189" s="81">
        <v>22</v>
      </c>
      <c r="J189" s="81">
        <v>90</v>
      </c>
      <c r="K189" s="43" t="s">
        <v>52</v>
      </c>
      <c r="L189" s="49">
        <v>0</v>
      </c>
    </row>
    <row r="190" spans="1:12" ht="14.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4.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4.5">
      <c r="A192" s="18"/>
      <c r="B192" s="12"/>
      <c r="C192" s="6"/>
      <c r="D192" s="65" t="s">
        <v>33</v>
      </c>
      <c r="E192" s="69"/>
      <c r="F192" s="13">
        <f>SUM(F183:F191)</f>
        <v>660</v>
      </c>
      <c r="G192" s="82">
        <f t="shared" ref="G192:J192" si="48">SUM(G183:G191)</f>
        <v>12.609999999999998</v>
      </c>
      <c r="H192" s="82">
        <f t="shared" si="48"/>
        <v>12.059999999999999</v>
      </c>
      <c r="I192" s="82">
        <f t="shared" si="48"/>
        <v>92.52</v>
      </c>
      <c r="J192" s="82">
        <f t="shared" si="48"/>
        <v>531.07000000000005</v>
      </c>
      <c r="K192" s="19"/>
      <c r="L192" s="50">
        <f t="shared" ref="L192" si="49">SUM(L183:L191)</f>
        <v>82.26</v>
      </c>
    </row>
    <row r="193" spans="1:12" ht="14.5">
      <c r="A193" s="20">
        <f>A183</f>
        <v>2</v>
      </c>
      <c r="B193" s="10">
        <f>B183</f>
        <v>4</v>
      </c>
      <c r="C193" s="7" t="s">
        <v>25</v>
      </c>
      <c r="D193" s="59" t="s">
        <v>26</v>
      </c>
      <c r="E193" s="68"/>
      <c r="F193" s="31"/>
      <c r="G193" s="80"/>
      <c r="H193" s="80"/>
      <c r="I193" s="80"/>
      <c r="J193" s="80"/>
      <c r="K193" s="32"/>
      <c r="L193" s="48"/>
    </row>
    <row r="194" spans="1:12" ht="14.5">
      <c r="A194" s="17"/>
      <c r="B194" s="11"/>
      <c r="C194" s="8"/>
      <c r="D194" s="59" t="s">
        <v>27</v>
      </c>
      <c r="E194" s="41" t="s">
        <v>65</v>
      </c>
      <c r="F194" s="42">
        <v>210</v>
      </c>
      <c r="G194" s="81">
        <v>1.78</v>
      </c>
      <c r="H194" s="81">
        <v>5.76</v>
      </c>
      <c r="I194" s="81">
        <v>11.28</v>
      </c>
      <c r="J194" s="81">
        <v>104.1</v>
      </c>
      <c r="K194" s="43" t="s">
        <v>66</v>
      </c>
      <c r="L194" s="49">
        <v>82.26</v>
      </c>
    </row>
    <row r="195" spans="1:12" ht="14.5">
      <c r="A195" s="17"/>
      <c r="B195" s="11"/>
      <c r="C195" s="8"/>
      <c r="D195" s="59" t="s">
        <v>28</v>
      </c>
      <c r="E195" s="68"/>
      <c r="F195" s="31"/>
      <c r="G195" s="80"/>
      <c r="H195" s="80"/>
      <c r="I195" s="80"/>
      <c r="J195" s="80"/>
      <c r="K195" s="32"/>
      <c r="L195" s="48"/>
    </row>
    <row r="196" spans="1:12" ht="14.5">
      <c r="A196" s="17"/>
      <c r="B196" s="11"/>
      <c r="C196" s="8"/>
      <c r="D196" s="59" t="s">
        <v>29</v>
      </c>
      <c r="E196" s="68"/>
      <c r="F196" s="31"/>
      <c r="G196" s="80"/>
      <c r="H196" s="80"/>
      <c r="I196" s="80"/>
      <c r="J196" s="80"/>
      <c r="K196" s="32"/>
      <c r="L196" s="48"/>
    </row>
    <row r="197" spans="1:12" ht="14.5">
      <c r="A197" s="17"/>
      <c r="B197" s="11"/>
      <c r="C197" s="8"/>
      <c r="D197" s="59" t="s">
        <v>30</v>
      </c>
      <c r="E197" s="71"/>
      <c r="F197" s="72"/>
      <c r="G197" s="86"/>
      <c r="H197" s="86"/>
      <c r="I197" s="86"/>
      <c r="J197" s="86"/>
      <c r="K197" s="73"/>
      <c r="L197" s="74"/>
    </row>
    <row r="198" spans="1:12" ht="14.5">
      <c r="A198" s="17"/>
      <c r="B198" s="11"/>
      <c r="C198" s="8"/>
      <c r="D198" s="59" t="s">
        <v>31</v>
      </c>
      <c r="E198" s="41" t="s">
        <v>41</v>
      </c>
      <c r="F198" s="42">
        <v>40</v>
      </c>
      <c r="G198" s="81">
        <v>3.04</v>
      </c>
      <c r="H198" s="81">
        <v>0.36</v>
      </c>
      <c r="I198" s="81">
        <v>18.68</v>
      </c>
      <c r="J198" s="81">
        <v>90.12</v>
      </c>
      <c r="K198" s="43" t="s">
        <v>42</v>
      </c>
      <c r="L198" s="49">
        <v>0</v>
      </c>
    </row>
    <row r="199" spans="1:12" ht="14.5">
      <c r="A199" s="17"/>
      <c r="B199" s="11"/>
      <c r="C199" s="8"/>
      <c r="D199" s="59" t="s">
        <v>32</v>
      </c>
      <c r="E199" s="41" t="s">
        <v>43</v>
      </c>
      <c r="F199" s="42">
        <v>30</v>
      </c>
      <c r="G199" s="81">
        <v>2.04</v>
      </c>
      <c r="H199" s="81">
        <v>0.39</v>
      </c>
      <c r="I199" s="81">
        <v>12.21</v>
      </c>
      <c r="J199" s="81">
        <v>60.51</v>
      </c>
      <c r="K199" s="43" t="s">
        <v>44</v>
      </c>
      <c r="L199" s="49">
        <v>0</v>
      </c>
    </row>
    <row r="200" spans="1:12" ht="25">
      <c r="A200" s="17"/>
      <c r="B200" s="11"/>
      <c r="C200" s="8"/>
      <c r="D200" s="59" t="s">
        <v>21</v>
      </c>
      <c r="E200" s="61" t="s">
        <v>122</v>
      </c>
      <c r="F200" s="53">
        <v>230</v>
      </c>
      <c r="G200" s="83">
        <v>10.5</v>
      </c>
      <c r="H200" s="83">
        <v>24.21</v>
      </c>
      <c r="I200" s="83">
        <v>31.55</v>
      </c>
      <c r="J200" s="83">
        <v>386.09</v>
      </c>
      <c r="K200" s="54" t="s">
        <v>123</v>
      </c>
      <c r="L200" s="55">
        <v>0</v>
      </c>
    </row>
    <row r="201" spans="1:12" ht="14.5">
      <c r="A201" s="17"/>
      <c r="B201" s="11"/>
      <c r="C201" s="8"/>
      <c r="D201" s="75" t="s">
        <v>50</v>
      </c>
      <c r="E201" s="61" t="s">
        <v>113</v>
      </c>
      <c r="F201" s="42">
        <v>200</v>
      </c>
      <c r="G201" s="81">
        <v>0.11500000000000002</v>
      </c>
      <c r="H201" s="81">
        <v>7.8000000000000014E-2</v>
      </c>
      <c r="I201" s="81">
        <v>16.914000000000001</v>
      </c>
      <c r="J201" s="81">
        <v>68.819999999999993</v>
      </c>
      <c r="K201" s="43" t="s">
        <v>112</v>
      </c>
      <c r="L201" s="49">
        <v>0</v>
      </c>
    </row>
    <row r="202" spans="1:12" ht="14.5">
      <c r="A202" s="17"/>
      <c r="B202" s="11"/>
      <c r="C202" s="8"/>
      <c r="D202" s="64"/>
      <c r="E202" s="71"/>
      <c r="F202" s="72"/>
      <c r="G202" s="86"/>
      <c r="H202" s="86"/>
      <c r="I202" s="86"/>
      <c r="J202" s="86"/>
      <c r="K202" s="73"/>
      <c r="L202" s="74"/>
    </row>
    <row r="203" spans="1:12" ht="14.5">
      <c r="A203" s="17"/>
      <c r="B203" s="11"/>
      <c r="C203" s="8"/>
      <c r="D203" s="64"/>
      <c r="E203" s="68"/>
      <c r="F203" s="31"/>
      <c r="G203" s="80"/>
      <c r="H203" s="80"/>
      <c r="I203" s="80"/>
      <c r="J203" s="80"/>
      <c r="K203" s="32"/>
      <c r="L203" s="48"/>
    </row>
    <row r="204" spans="1:12" ht="14.5">
      <c r="A204" s="18"/>
      <c r="B204" s="12"/>
      <c r="C204" s="6"/>
      <c r="D204" s="65" t="s">
        <v>33</v>
      </c>
      <c r="E204" s="69"/>
      <c r="F204" s="13">
        <f>SUM(F193:F203)</f>
        <v>710</v>
      </c>
      <c r="G204" s="82">
        <f t="shared" ref="G204:J204" si="50">SUM(G193:G203)</f>
        <v>17.474999999999998</v>
      </c>
      <c r="H204" s="82">
        <f t="shared" si="50"/>
        <v>30.797999999999998</v>
      </c>
      <c r="I204" s="82">
        <f t="shared" si="50"/>
        <v>90.634</v>
      </c>
      <c r="J204" s="82">
        <f t="shared" si="50"/>
        <v>709.63999999999987</v>
      </c>
      <c r="K204" s="19"/>
      <c r="L204" s="50">
        <f t="shared" ref="L204" si="51">SUM(L193:L203)</f>
        <v>82.26</v>
      </c>
    </row>
    <row r="205" spans="1:12" ht="14.5">
      <c r="A205" s="23">
        <f>A183</f>
        <v>2</v>
      </c>
      <c r="B205" s="24">
        <f>B183</f>
        <v>4</v>
      </c>
      <c r="C205" s="88" t="s">
        <v>4</v>
      </c>
      <c r="D205" s="89"/>
      <c r="E205" s="70"/>
      <c r="F205" s="25">
        <f>F192+F204</f>
        <v>1370</v>
      </c>
      <c r="G205" s="84">
        <f t="shared" ref="G205" si="52">G192+G204</f>
        <v>30.084999999999994</v>
      </c>
      <c r="H205" s="84">
        <f t="shared" ref="H205" si="53">H192+H204</f>
        <v>42.857999999999997</v>
      </c>
      <c r="I205" s="84">
        <f t="shared" ref="I205" si="54">I192+I204</f>
        <v>183.154</v>
      </c>
      <c r="J205" s="84">
        <f t="shared" ref="J205:L205" si="55">J192+J204</f>
        <v>1240.71</v>
      </c>
      <c r="K205" s="52"/>
      <c r="L205" s="51">
        <f t="shared" si="55"/>
        <v>164.52</v>
      </c>
    </row>
    <row r="206" spans="1:12" ht="25">
      <c r="A206" s="14">
        <v>2</v>
      </c>
      <c r="B206" s="15">
        <v>5</v>
      </c>
      <c r="C206" s="16" t="s">
        <v>20</v>
      </c>
      <c r="D206" s="60" t="s">
        <v>21</v>
      </c>
      <c r="E206" s="62" t="s">
        <v>97</v>
      </c>
      <c r="F206" s="56">
        <v>250</v>
      </c>
      <c r="G206" s="79">
        <v>22.59</v>
      </c>
      <c r="H206" s="79">
        <v>8.69</v>
      </c>
      <c r="I206" s="79">
        <v>38.15</v>
      </c>
      <c r="J206" s="79">
        <v>321.17</v>
      </c>
      <c r="K206" s="57" t="s">
        <v>98</v>
      </c>
      <c r="L206" s="58">
        <v>82.26</v>
      </c>
    </row>
    <row r="207" spans="1:12" ht="14.5">
      <c r="A207" s="17"/>
      <c r="B207" s="11"/>
      <c r="C207" s="8"/>
      <c r="D207" s="64"/>
      <c r="E207" s="30"/>
      <c r="F207" s="31"/>
      <c r="G207" s="80"/>
      <c r="H207" s="80"/>
      <c r="I207" s="80"/>
      <c r="J207" s="80"/>
      <c r="K207" s="32"/>
      <c r="L207" s="48"/>
    </row>
    <row r="208" spans="1:12" ht="14.5">
      <c r="A208" s="17"/>
      <c r="B208" s="11"/>
      <c r="C208" s="8"/>
      <c r="D208" s="59" t="s">
        <v>22</v>
      </c>
      <c r="E208" s="41" t="s">
        <v>69</v>
      </c>
      <c r="F208" s="42">
        <v>200</v>
      </c>
      <c r="G208" s="81">
        <v>2.29</v>
      </c>
      <c r="H208" s="81">
        <v>1.25</v>
      </c>
      <c r="I208" s="81">
        <v>15.78</v>
      </c>
      <c r="J208" s="81">
        <v>83.53</v>
      </c>
      <c r="K208" s="43" t="s">
        <v>70</v>
      </c>
      <c r="L208" s="49">
        <v>0</v>
      </c>
    </row>
    <row r="209" spans="1:12" ht="14.5">
      <c r="A209" s="17"/>
      <c r="B209" s="11"/>
      <c r="C209" s="8"/>
      <c r="D209" s="59" t="s">
        <v>23</v>
      </c>
      <c r="E209" s="41" t="s">
        <v>41</v>
      </c>
      <c r="F209" s="42">
        <v>30</v>
      </c>
      <c r="G209" s="81">
        <v>2.2799999999999998</v>
      </c>
      <c r="H209" s="81">
        <v>0.27</v>
      </c>
      <c r="I209" s="81">
        <v>14.01</v>
      </c>
      <c r="J209" s="81">
        <v>67.59</v>
      </c>
      <c r="K209" s="43" t="s">
        <v>42</v>
      </c>
      <c r="L209" s="49">
        <v>0</v>
      </c>
    </row>
    <row r="210" spans="1:12" ht="14.5">
      <c r="A210" s="17"/>
      <c r="B210" s="11"/>
      <c r="C210" s="8"/>
      <c r="D210" s="59" t="s">
        <v>24</v>
      </c>
      <c r="E210" s="30"/>
      <c r="F210" s="31"/>
      <c r="G210" s="80"/>
      <c r="H210" s="80"/>
      <c r="I210" s="80"/>
      <c r="J210" s="80"/>
      <c r="K210" s="32"/>
      <c r="L210" s="48"/>
    </row>
    <row r="211" spans="1:12" ht="14.5">
      <c r="A211" s="17"/>
      <c r="B211" s="11"/>
      <c r="C211" s="8"/>
      <c r="D211" s="59" t="s">
        <v>32</v>
      </c>
      <c r="E211" s="41" t="s">
        <v>43</v>
      </c>
      <c r="F211" s="42">
        <v>20</v>
      </c>
      <c r="G211" s="81">
        <v>1.36</v>
      </c>
      <c r="H211" s="81">
        <v>0.26</v>
      </c>
      <c r="I211" s="81">
        <v>8.14</v>
      </c>
      <c r="J211" s="81">
        <v>40.340000000000003</v>
      </c>
      <c r="K211" s="43" t="s">
        <v>44</v>
      </c>
      <c r="L211" s="49">
        <v>0</v>
      </c>
    </row>
    <row r="212" spans="1:12" ht="14.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4.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.75" customHeight="1">
      <c r="A214" s="18"/>
      <c r="B214" s="12"/>
      <c r="C214" s="6"/>
      <c r="D214" s="65" t="s">
        <v>33</v>
      </c>
      <c r="E214" s="69"/>
      <c r="F214" s="13">
        <f>SUM(F206:F213)</f>
        <v>500</v>
      </c>
      <c r="G214" s="82">
        <f t="shared" ref="G214:J214" si="56">SUM(G206:G213)</f>
        <v>28.52</v>
      </c>
      <c r="H214" s="82">
        <f t="shared" si="56"/>
        <v>10.469999999999999</v>
      </c>
      <c r="I214" s="82">
        <f t="shared" si="56"/>
        <v>76.08</v>
      </c>
      <c r="J214" s="82">
        <f t="shared" si="56"/>
        <v>512.63000000000011</v>
      </c>
      <c r="K214" s="19"/>
      <c r="L214" s="50">
        <f t="shared" ref="L214" si="57">SUM(L206:L213)</f>
        <v>82.26</v>
      </c>
    </row>
    <row r="215" spans="1:12" ht="14.5">
      <c r="A215" s="20">
        <f>A206</f>
        <v>2</v>
      </c>
      <c r="B215" s="10">
        <f>B206</f>
        <v>5</v>
      </c>
      <c r="C215" s="7" t="s">
        <v>25</v>
      </c>
      <c r="D215" s="59" t="s">
        <v>26</v>
      </c>
      <c r="E215" s="68"/>
      <c r="F215" s="31"/>
      <c r="G215" s="80"/>
      <c r="H215" s="80"/>
      <c r="I215" s="80"/>
      <c r="J215" s="80"/>
      <c r="K215" s="32"/>
      <c r="L215" s="48"/>
    </row>
    <row r="216" spans="1:12" ht="14.5">
      <c r="A216" s="17"/>
      <c r="B216" s="11"/>
      <c r="C216" s="8"/>
      <c r="D216" s="59" t="s">
        <v>27</v>
      </c>
      <c r="E216" s="41" t="s">
        <v>84</v>
      </c>
      <c r="F216" s="42">
        <v>200</v>
      </c>
      <c r="G216" s="81">
        <v>1.73</v>
      </c>
      <c r="H216" s="81">
        <v>2.69</v>
      </c>
      <c r="I216" s="81">
        <v>14.01</v>
      </c>
      <c r="J216" s="81">
        <v>87.17</v>
      </c>
      <c r="K216" s="43" t="s">
        <v>85</v>
      </c>
      <c r="L216" s="49">
        <v>82.26</v>
      </c>
    </row>
    <row r="217" spans="1:12" ht="14.5">
      <c r="A217" s="17"/>
      <c r="B217" s="11"/>
      <c r="C217" s="8"/>
      <c r="D217" s="59" t="s">
        <v>28</v>
      </c>
      <c r="E217" s="68"/>
      <c r="F217" s="31"/>
      <c r="G217" s="80"/>
      <c r="H217" s="80"/>
      <c r="I217" s="80"/>
      <c r="J217" s="80"/>
      <c r="K217" s="32"/>
      <c r="L217" s="48"/>
    </row>
    <row r="218" spans="1:12" ht="14.5">
      <c r="A218" s="17"/>
      <c r="B218" s="11"/>
      <c r="C218" s="8"/>
      <c r="D218" s="59" t="s">
        <v>29</v>
      </c>
      <c r="E218" s="68"/>
      <c r="F218" s="31"/>
      <c r="G218" s="80"/>
      <c r="H218" s="80"/>
      <c r="I218" s="80"/>
      <c r="J218" s="80"/>
      <c r="K218" s="32"/>
      <c r="L218" s="48"/>
    </row>
    <row r="219" spans="1:12" ht="14.5">
      <c r="A219" s="17"/>
      <c r="B219" s="11"/>
      <c r="C219" s="8"/>
      <c r="D219" s="59" t="s">
        <v>30</v>
      </c>
      <c r="E219" s="68"/>
      <c r="F219" s="31"/>
      <c r="G219" s="80"/>
      <c r="H219" s="80"/>
      <c r="I219" s="80"/>
      <c r="J219" s="80"/>
      <c r="K219" s="32"/>
      <c r="L219" s="48"/>
    </row>
    <row r="220" spans="1:12" ht="14.5">
      <c r="A220" s="17"/>
      <c r="B220" s="11"/>
      <c r="C220" s="8"/>
      <c r="D220" s="59" t="s">
        <v>31</v>
      </c>
      <c r="E220" s="41" t="s">
        <v>41</v>
      </c>
      <c r="F220" s="42">
        <v>40</v>
      </c>
      <c r="G220" s="81">
        <v>3.04</v>
      </c>
      <c r="H220" s="81">
        <v>0.36</v>
      </c>
      <c r="I220" s="81">
        <v>18.68</v>
      </c>
      <c r="J220" s="81">
        <v>90.12</v>
      </c>
      <c r="K220" s="43" t="s">
        <v>42</v>
      </c>
      <c r="L220" s="49">
        <v>0</v>
      </c>
    </row>
    <row r="221" spans="1:12" ht="14.5">
      <c r="A221" s="17"/>
      <c r="B221" s="11"/>
      <c r="C221" s="8"/>
      <c r="D221" s="59" t="s">
        <v>32</v>
      </c>
      <c r="E221" s="41" t="s">
        <v>43</v>
      </c>
      <c r="F221" s="42">
        <v>30</v>
      </c>
      <c r="G221" s="81">
        <v>2.04</v>
      </c>
      <c r="H221" s="81">
        <v>0.39</v>
      </c>
      <c r="I221" s="81">
        <v>12.21</v>
      </c>
      <c r="J221" s="81">
        <v>60.51</v>
      </c>
      <c r="K221" s="43" t="s">
        <v>44</v>
      </c>
      <c r="L221" s="49">
        <v>0</v>
      </c>
    </row>
    <row r="222" spans="1:12" ht="25">
      <c r="A222" s="17"/>
      <c r="B222" s="11"/>
      <c r="C222" s="8"/>
      <c r="D222" s="59" t="s">
        <v>21</v>
      </c>
      <c r="E222" s="61" t="s">
        <v>124</v>
      </c>
      <c r="F222" s="53">
        <v>240</v>
      </c>
      <c r="G222" s="83">
        <v>18.54</v>
      </c>
      <c r="H222" s="83">
        <v>25.68</v>
      </c>
      <c r="I222" s="83">
        <v>43.78</v>
      </c>
      <c r="J222" s="83">
        <v>480.4</v>
      </c>
      <c r="K222" s="54" t="s">
        <v>125</v>
      </c>
      <c r="L222" s="55">
        <v>0</v>
      </c>
    </row>
    <row r="223" spans="1:12" ht="14.5">
      <c r="A223" s="17"/>
      <c r="B223" s="11"/>
      <c r="C223" s="8"/>
      <c r="D223" s="59" t="s">
        <v>50</v>
      </c>
      <c r="E223" s="41" t="s">
        <v>133</v>
      </c>
      <c r="F223" s="42">
        <v>200</v>
      </c>
      <c r="G223" s="81">
        <v>0</v>
      </c>
      <c r="H223" s="81">
        <v>0</v>
      </c>
      <c r="I223" s="81">
        <v>15</v>
      </c>
      <c r="J223" s="81">
        <v>62</v>
      </c>
      <c r="K223" s="43" t="s">
        <v>112</v>
      </c>
      <c r="L223" s="49">
        <v>0</v>
      </c>
    </row>
    <row r="224" spans="1:12" ht="14.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4.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4.5">
      <c r="A226" s="18"/>
      <c r="B226" s="12"/>
      <c r="C226" s="6"/>
      <c r="D226" s="65" t="s">
        <v>33</v>
      </c>
      <c r="E226" s="69"/>
      <c r="F226" s="13">
        <f>SUM(F215:F225)</f>
        <v>710</v>
      </c>
      <c r="G226" s="82">
        <f t="shared" ref="G226:J226" si="58">SUM(G215:G225)</f>
        <v>25.349999999999998</v>
      </c>
      <c r="H226" s="82">
        <f t="shared" si="58"/>
        <v>29.12</v>
      </c>
      <c r="I226" s="82">
        <f t="shared" si="58"/>
        <v>103.68</v>
      </c>
      <c r="J226" s="82">
        <f t="shared" si="58"/>
        <v>780.2</v>
      </c>
      <c r="K226" s="19"/>
      <c r="L226" s="50">
        <f t="shared" ref="L226" si="59">SUM(L215:L225)</f>
        <v>82.26</v>
      </c>
    </row>
    <row r="227" spans="1:12" ht="14.5">
      <c r="A227" s="23">
        <f>A206</f>
        <v>2</v>
      </c>
      <c r="B227" s="24">
        <f>B206</f>
        <v>5</v>
      </c>
      <c r="C227" s="88" t="s">
        <v>4</v>
      </c>
      <c r="D227" s="89"/>
      <c r="E227" s="70"/>
      <c r="F227" s="25">
        <f>F214+F226</f>
        <v>1210</v>
      </c>
      <c r="G227" s="84">
        <f t="shared" ref="G227" si="60">G214+G226</f>
        <v>53.87</v>
      </c>
      <c r="H227" s="84">
        <f t="shared" ref="H227" si="61">H214+H226</f>
        <v>39.590000000000003</v>
      </c>
      <c r="I227" s="84">
        <f t="shared" ref="I227" si="62">I214+I226</f>
        <v>179.76</v>
      </c>
      <c r="J227" s="84">
        <f t="shared" ref="J227:L227" si="63">J214+J226</f>
        <v>1292.8300000000002</v>
      </c>
      <c r="K227" s="52"/>
      <c r="L227" s="51">
        <f t="shared" si="63"/>
        <v>164.52</v>
      </c>
    </row>
    <row r="228" spans="1:12" ht="13">
      <c r="A228" s="21"/>
      <c r="B228" s="22"/>
      <c r="C228" s="90" t="s">
        <v>5</v>
      </c>
      <c r="D228" s="90"/>
      <c r="E228" s="90"/>
      <c r="F228" s="26">
        <f>(F28+F50+F72+F95+F116+F139+F161+F182+F205+F227)/(IF(F28=0,0,1)+IF(F50=0,0,1)+IF(F72=0,0,1)+IF(F95=0,0,1)+IF(F116=0,0,1)+IF(F139=0,0,1)+IF(F161=0,0,1)+IF(F182=0,0,1)+IF(F205=0,0,1)+IF(F227=0,0,1))</f>
        <v>1290</v>
      </c>
      <c r="G228" s="87">
        <f>(G28+G50+G72+G95+G116+G139+G161+G182+G205+G227)/(IF(G28=0,0,1)+IF(G50=0,0,1)+IF(G72=0,0,1)+IF(G95=0,0,1)+IF(G116=0,0,1)+IF(G139=0,0,1)+IF(G161=0,0,1)+IF(G182=0,0,1)+IF(G205=0,0,1)+IF(G227=0,0,1))</f>
        <v>41.726500000000001</v>
      </c>
      <c r="H228" s="87">
        <f>(H28+H50+H72+H95+H116+H139+H161+H182+H205+H227)/(IF(H28=0,0,1)+IF(H50=0,0,1)+IF(H72=0,0,1)+IF(H95=0,0,1)+IF(H116=0,0,1)+IF(H139=0,0,1)+IF(H161=0,0,1)+IF(H182=0,0,1)+IF(H205=0,0,1)+IF(H227=0,0,1))</f>
        <v>43.720800000000011</v>
      </c>
      <c r="I228" s="87">
        <f>(I28+I50+I72+I95+I116+I139+I161+I182+I205+I227)/(IF(I28=0,0,1)+IF(I50=0,0,1)+IF(I72=0,0,1)+IF(I95=0,0,1)+IF(I116=0,0,1)+IF(I139=0,0,1)+IF(I161=0,0,1)+IF(I182=0,0,1)+IF(I205=0,0,1)+IF(I227=0,0,1))</f>
        <v>184.95139999999998</v>
      </c>
      <c r="J228" s="87">
        <f>(J28+J50+J72+J95+J116+J139+J161+J182+J205+J227)/(IF(J28=0,0,1)+IF(J50=0,0,1)+IF(J72=0,0,1)+IF(J95=0,0,1)+IF(J116=0,0,1)+IF(J139=0,0,1)+IF(J161=0,0,1)+IF(J182=0,0,1)+IF(J205=0,0,1)+IF(J227=0,0,1))</f>
        <v>1299.192</v>
      </c>
      <c r="K228" s="26"/>
      <c r="L228" s="46">
        <f>(L28+L50+L72+L95+L116+L139+L161+L182+L205+L227)/(IF(L28=0,0,1)+IF(L50=0,0,1)+IF(L72=0,0,1)+IF(L95=0,0,1)+IF(L116=0,0,1)+IF(L139=0,0,1)+IF(L161=0,0,1)+IF(L182=0,0,1)+IF(L205=0,0,1)+IF(L227=0,0,1))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8:E228"/>
    <mergeCell ref="C227:D227"/>
    <mergeCell ref="C139:D139"/>
    <mergeCell ref="C161:D161"/>
    <mergeCell ref="C182:D182"/>
    <mergeCell ref="C205:D20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2025-02-18T03:25:00Z</cp:lastPrinted>
  <dcterms:created xsi:type="dcterms:W3CDTF">2022-05-16T14:23:56Z</dcterms:created>
  <dcterms:modified xsi:type="dcterms:W3CDTF">2025-02-28T08:17:54Z</dcterms:modified>
</cp:coreProperties>
</file>